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6\ПФХД\ОС\"/>
    </mc:Choice>
  </mc:AlternateContent>
  <bookViews>
    <workbookView xWindow="0" yWindow="0" windowWidth="38400" windowHeight="1740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K9" i="1" s="1"/>
  <c r="I8" i="1"/>
  <c r="H8" i="1"/>
  <c r="K8" i="1" s="1"/>
  <c r="I7" i="1"/>
  <c r="H7" i="1"/>
  <c r="K7" i="1" s="1"/>
  <c r="A1" i="1"/>
  <c r="J8" i="1" l="1"/>
  <c r="J7" i="1"/>
  <c r="J9" i="1"/>
  <c r="K11" i="1"/>
</calcChain>
</file>

<file path=xl/sharedStrings.xml><?xml version="1.0" encoding="utf-8"?>
<sst xmlns="http://schemas.openxmlformats.org/spreadsheetml/2006/main" count="31" uniqueCount="28">
  <si>
    <t>руб.</t>
  </si>
  <si>
    <t>№</t>
  </si>
  <si>
    <t>Наименование товара</t>
  </si>
  <si>
    <t>Ед. изм.</t>
  </si>
  <si>
    <t>Кол-во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</si>
  <si>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</si>
  <si>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</si>
  <si>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</si>
  <si>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</si>
  <si>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</si>
  <si>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</si>
  <si>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</si>
  <si>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</si>
  <si>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</si>
  <si>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шт.</t>
  </si>
  <si>
    <t>ИТОГО</t>
  </si>
  <si>
    <t>Директор</t>
  </si>
  <si>
    <t>Е.В. Васина</t>
  </si>
  <si>
    <t>(подпись)</t>
  </si>
  <si>
    <t>Заместитель директора по закупкам</t>
  </si>
  <si>
    <t>А.С. Захаров</t>
  </si>
  <si>
    <t>М.П.</t>
  </si>
  <si>
    <r>
      <rPr>
        <b/>
        <sz val="12"/>
        <rFont val="Times New Roman"/>
        <family val="1"/>
        <charset val="204"/>
      </rPr>
      <t>Исполнитель</t>
    </r>
  </si>
  <si>
    <t xml:space="preserve"> специалист отдела закупок Р.В. Свиридов 8 (812) 645-40-14</t>
  </si>
  <si>
    <t>Макароноварка</t>
  </si>
  <si>
    <t>Фритюрница</t>
  </si>
  <si>
    <t>Миксер профессиональный</t>
  </si>
  <si>
    <t>СПБ ГБПОУ "Петровский колледж"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</si>
</sst>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\ _₽"/>
    <numFmt numFmtId="165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2" fillId="0" borderId="0" xfId="2" applyFont="1" applyBorder="1" applyAlignment="1" applyProtection="1">
      <alignment horizontal="left" vertical="center"/>
      <protection hidden="1"/>
    </xf>
    <xf numFmtId="0" fontId="13" fillId="0" borderId="7" xfId="2" applyFont="1" applyBorder="1" applyAlignment="1" applyProtection="1">
      <alignment horizontal="left" vertical="center"/>
      <protection hidden="1"/>
    </xf>
    <xf numFmtId="0" fontId="13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4" fontId="7" fillId="0" borderId="0" xfId="2" applyNumberFormat="1" applyFont="1" applyAlignment="1">
      <alignment vertical="center"/>
    </xf>
    <xf numFmtId="0" fontId="13" fillId="0" borderId="0" xfId="2" applyFont="1" applyBorder="1" applyAlignment="1" applyProtection="1">
      <alignment horizontal="left" vertical="center"/>
      <protection hidden="1"/>
    </xf>
    <xf numFmtId="0" fontId="7" fillId="0" borderId="0" xfId="2" applyFont="1" applyAlignment="1">
      <alignment horizontal="left" vertical="center"/>
    </xf>
    <xf numFmtId="0" fontId="13" fillId="0" borderId="0" xfId="2" applyFont="1" applyBorder="1" applyAlignment="1" applyProtection="1">
      <alignment horizontal="left" vertical="center"/>
      <protection hidden="1"/>
    </xf>
    <xf numFmtId="0" fontId="14" fillId="0" borderId="0" xfId="2" applyFont="1" applyBorder="1" applyAlignment="1" applyProtection="1">
      <alignment horizontal="left" vertical="center"/>
      <protection hidden="1"/>
    </xf>
    <xf numFmtId="0" fontId="13" fillId="0" borderId="0" xfId="2" applyFont="1" applyBorder="1" applyAlignment="1" applyProtection="1">
      <alignment horizontal="right" vertical="center"/>
      <protection hidden="1"/>
    </xf>
    <xf numFmtId="0" fontId="13" fillId="0" borderId="0" xfId="2" applyFont="1" applyBorder="1" applyAlignment="1" applyProtection="1">
      <alignment horizontal="right" vertical="center"/>
      <protection hidden="1"/>
    </xf>
    <xf numFmtId="0" fontId="15" fillId="0" borderId="0" xfId="2" applyFont="1" applyBorder="1" applyAlignment="1" applyProtection="1">
      <alignment vertical="center"/>
      <protection hidden="1"/>
    </xf>
  </cellXfs>
  <cellStyles count="3">
    <cellStyle name="Обычный" xfId="0" builtinId="0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-2%20&#1080;%20&#1053;&#1052;&#1062;&#1050;_&#1055;&#1077;&#1090;&#1088;&#1086;&#1074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-2"/>
      <sheetName val="2026"/>
      <sheetName val="2027"/>
      <sheetName val="2028"/>
      <sheetName val="Лист1"/>
    </sheetNames>
    <sheetDataSet>
      <sheetData sheetId="0"/>
      <sheetData sheetId="1"/>
      <sheetData sheetId="2"/>
      <sheetData sheetId="3"/>
      <sheetData sheetId="4">
        <row r="1">
          <cell r="F1">
            <v>2026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J38" sqref="J38"/>
    </sheetView>
  </sheetViews>
  <sheetFormatPr defaultRowHeight="15" x14ac:dyDescent="0.25"/>
  <cols>
    <col min="1" max="1" width="4.7109375" style="2" customWidth="1"/>
    <col min="2" max="2" width="44.85546875" style="2" customWidth="1"/>
    <col min="3" max="3" width="8.7109375" style="2" customWidth="1"/>
    <col min="4" max="4" width="6.140625" style="2" customWidth="1"/>
    <col min="5" max="5" width="16.28515625" style="2" customWidth="1"/>
    <col min="6" max="6" width="16.140625" style="2" customWidth="1"/>
    <col min="7" max="7" width="17.42578125" style="2" customWidth="1"/>
    <col min="8" max="8" width="18.5703125" style="2" customWidth="1"/>
    <col min="9" max="9" width="15.28515625" style="2" customWidth="1"/>
    <col min="10" max="10" width="15.7109375" style="2" customWidth="1"/>
    <col min="11" max="11" width="25.28515625" style="2" customWidth="1"/>
    <col min="12" max="12" width="11.5703125" style="2" customWidth="1"/>
    <col min="13" max="13" width="11.5703125" style="2" bestFit="1" customWidth="1"/>
    <col min="14" max="16384" width="9.140625" style="2"/>
  </cols>
  <sheetData>
    <row r="1" spans="1:11" x14ac:dyDescent="0.25">
      <c r="A1" s="1" t="str">
        <f>CONCATENATE("Сводный расчёт НМЦК на закупку основных средств на ",[1]Лист1!F1," год")</f>
        <v>Сводный расчёт НМЦК на закупку основных средств на 2026 год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 t="s">
        <v>27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K3" s="3" t="s">
        <v>0</v>
      </c>
    </row>
    <row r="4" spans="1:11" ht="41.45" customHeight="1" x14ac:dyDescent="0.25">
      <c r="A4" s="4" t="s">
        <v>1</v>
      </c>
      <c r="B4" s="5" t="s">
        <v>2</v>
      </c>
      <c r="C4" s="5" t="s">
        <v>3</v>
      </c>
      <c r="D4" s="6" t="s">
        <v>4</v>
      </c>
      <c r="E4" s="7" t="s">
        <v>5</v>
      </c>
      <c r="F4" s="8"/>
      <c r="G4" s="8"/>
      <c r="H4" s="7" t="s">
        <v>6</v>
      </c>
      <c r="I4" s="8"/>
      <c r="J4" s="9"/>
      <c r="K4" s="10" t="s">
        <v>7</v>
      </c>
    </row>
    <row r="5" spans="1:11" ht="38.25" x14ac:dyDescent="0.25">
      <c r="A5" s="4"/>
      <c r="B5" s="11"/>
      <c r="C5" s="11"/>
      <c r="D5" s="12"/>
      <c r="E5" s="13" t="s">
        <v>8</v>
      </c>
      <c r="F5" s="13" t="s">
        <v>9</v>
      </c>
      <c r="G5" s="13" t="s">
        <v>10</v>
      </c>
      <c r="H5" s="14" t="s">
        <v>11</v>
      </c>
      <c r="I5" s="14" t="s">
        <v>12</v>
      </c>
      <c r="J5" s="14" t="s">
        <v>13</v>
      </c>
      <c r="K5" s="15"/>
    </row>
    <row r="6" spans="1:11" x14ac:dyDescent="0.25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</row>
    <row r="7" spans="1:11" x14ac:dyDescent="0.25">
      <c r="A7" s="18">
        <v>1</v>
      </c>
      <c r="B7" s="19" t="s">
        <v>24</v>
      </c>
      <c r="C7" s="20" t="s">
        <v>14</v>
      </c>
      <c r="D7" s="18">
        <v>1</v>
      </c>
      <c r="E7" s="21">
        <v>227717</v>
      </c>
      <c r="F7" s="22">
        <v>228520</v>
      </c>
      <c r="G7" s="22">
        <v>231024</v>
      </c>
      <c r="H7" s="22">
        <f t="shared" ref="H7:H9" si="0">AVERAGE(E7:G7)</f>
        <v>229087</v>
      </c>
      <c r="I7" s="22">
        <f t="shared" ref="I7:I9" si="1">STDEVA(E7:G7)</f>
        <v>1724.8707197932256</v>
      </c>
      <c r="J7" s="22">
        <f t="shared" ref="J7:J9" si="2">I7/H7*100</f>
        <v>0.75293260629945191</v>
      </c>
      <c r="K7" s="23">
        <f t="shared" ref="K7:K9" si="3">D7*H7</f>
        <v>229087</v>
      </c>
    </row>
    <row r="8" spans="1:11" x14ac:dyDescent="0.25">
      <c r="A8" s="18">
        <v>2</v>
      </c>
      <c r="B8" s="19" t="s">
        <v>25</v>
      </c>
      <c r="C8" s="20" t="s">
        <v>14</v>
      </c>
      <c r="D8" s="18">
        <v>1</v>
      </c>
      <c r="E8" s="21">
        <v>8950</v>
      </c>
      <c r="F8" s="22">
        <v>9436</v>
      </c>
      <c r="G8" s="22">
        <v>9539</v>
      </c>
      <c r="H8" s="22">
        <f t="shared" si="0"/>
        <v>9308.3333333333339</v>
      </c>
      <c r="I8" s="22">
        <f t="shared" si="1"/>
        <v>314.57007698338595</v>
      </c>
      <c r="J8" s="22">
        <f t="shared" si="2"/>
        <v>3.3794457688456863</v>
      </c>
      <c r="K8" s="23">
        <f t="shared" si="3"/>
        <v>9308.3333333333339</v>
      </c>
    </row>
    <row r="9" spans="1:11" x14ac:dyDescent="0.25">
      <c r="A9" s="18">
        <v>3</v>
      </c>
      <c r="B9" s="19" t="s">
        <v>26</v>
      </c>
      <c r="C9" s="20" t="s">
        <v>14</v>
      </c>
      <c r="D9" s="18">
        <v>1</v>
      </c>
      <c r="E9" s="21">
        <v>113303</v>
      </c>
      <c r="F9" s="22">
        <v>167090</v>
      </c>
      <c r="G9" s="22">
        <v>105989</v>
      </c>
      <c r="H9" s="22">
        <f t="shared" si="0"/>
        <v>128794</v>
      </c>
      <c r="I9" s="22">
        <f t="shared" si="1"/>
        <v>33366.320759112772</v>
      </c>
      <c r="J9" s="22">
        <f t="shared" si="2"/>
        <v>25.90673537518267</v>
      </c>
      <c r="K9" s="23">
        <f t="shared" si="3"/>
        <v>128794</v>
      </c>
    </row>
    <row r="10" spans="1:11" x14ac:dyDescent="0.25">
      <c r="A10" s="18"/>
      <c r="B10" s="24"/>
      <c r="C10" s="25"/>
      <c r="D10" s="25"/>
      <c r="E10" s="21"/>
      <c r="F10" s="21"/>
      <c r="G10" s="21"/>
      <c r="H10" s="22"/>
      <c r="I10" s="22"/>
      <c r="J10" s="22"/>
      <c r="K10" s="23"/>
    </row>
    <row r="11" spans="1:11" x14ac:dyDescent="0.25">
      <c r="A11" s="26"/>
      <c r="B11" s="27" t="s">
        <v>15</v>
      </c>
      <c r="C11" s="27"/>
      <c r="D11" s="28"/>
      <c r="E11" s="29"/>
      <c r="F11" s="29"/>
      <c r="G11" s="29"/>
      <c r="H11" s="29"/>
      <c r="I11" s="29"/>
      <c r="J11" s="29"/>
      <c r="K11" s="29">
        <f>SUM(K7:K10)</f>
        <v>367189.33333333337</v>
      </c>
    </row>
    <row r="13" spans="1:11" ht="15.75" x14ac:dyDescent="0.25">
      <c r="A13" s="30" t="s">
        <v>16</v>
      </c>
      <c r="B13" s="30"/>
      <c r="C13" s="31"/>
      <c r="D13" s="31"/>
      <c r="E13" s="32" t="s">
        <v>17</v>
      </c>
      <c r="F13" s="33"/>
      <c r="G13" s="33"/>
      <c r="H13" s="34"/>
      <c r="I13" s="34"/>
      <c r="J13" s="34"/>
      <c r="K13" s="34"/>
    </row>
    <row r="14" spans="1:11" ht="15.75" x14ac:dyDescent="0.25">
      <c r="A14" s="35"/>
      <c r="B14" s="36"/>
      <c r="C14" s="35" t="s">
        <v>18</v>
      </c>
      <c r="D14" s="35"/>
      <c r="E14" s="32"/>
      <c r="F14" s="33"/>
      <c r="G14" s="33"/>
      <c r="H14" s="33"/>
      <c r="I14" s="33"/>
      <c r="J14" s="33"/>
      <c r="K14" s="33"/>
    </row>
    <row r="15" spans="1:11" ht="15.75" x14ac:dyDescent="0.25">
      <c r="A15" s="35"/>
      <c r="B15" s="36"/>
      <c r="C15" s="35"/>
      <c r="D15" s="35"/>
      <c r="E15" s="32"/>
      <c r="F15" s="33"/>
      <c r="G15" s="33"/>
      <c r="H15" s="33"/>
      <c r="I15" s="33"/>
      <c r="J15" s="33"/>
      <c r="K15" s="34"/>
    </row>
    <row r="16" spans="1:11" ht="15.75" x14ac:dyDescent="0.25">
      <c r="A16" s="37" t="s">
        <v>19</v>
      </c>
      <c r="B16" s="37"/>
      <c r="C16" s="31"/>
      <c r="D16" s="31"/>
      <c r="E16" s="32" t="s">
        <v>20</v>
      </c>
      <c r="F16" s="33"/>
      <c r="G16" s="33"/>
      <c r="H16" s="33"/>
      <c r="I16" s="32"/>
      <c r="J16" s="32"/>
      <c r="K16" s="32"/>
    </row>
    <row r="17" spans="1:11" ht="15.75" x14ac:dyDescent="0.25">
      <c r="A17" s="38"/>
      <c r="B17" s="38"/>
      <c r="C17" s="35" t="s">
        <v>18</v>
      </c>
      <c r="D17" s="35"/>
      <c r="E17" s="32"/>
      <c r="F17" s="33"/>
      <c r="G17" s="33"/>
      <c r="H17" s="33"/>
      <c r="I17" s="32"/>
      <c r="J17" s="32"/>
      <c r="K17" s="32"/>
    </row>
    <row r="18" spans="1:11" ht="15.75" x14ac:dyDescent="0.25">
      <c r="A18" s="33"/>
      <c r="B18" s="39" t="s">
        <v>21</v>
      </c>
      <c r="C18" s="35"/>
      <c r="D18" s="35"/>
      <c r="E18" s="32"/>
      <c r="F18" s="33"/>
      <c r="G18" s="33"/>
      <c r="H18" s="33"/>
      <c r="I18" s="33"/>
      <c r="J18" s="33"/>
      <c r="K18" s="33"/>
    </row>
    <row r="19" spans="1:11" ht="15.75" x14ac:dyDescent="0.25">
      <c r="A19" s="35"/>
      <c r="B19" s="35"/>
      <c r="C19" s="35"/>
      <c r="D19" s="35"/>
      <c r="E19" s="32"/>
      <c r="F19" s="33"/>
      <c r="G19" s="33"/>
      <c r="H19" s="33"/>
      <c r="I19" s="33"/>
      <c r="J19" s="33"/>
      <c r="K19" s="33"/>
    </row>
    <row r="20" spans="1:11" ht="15.75" x14ac:dyDescent="0.25">
      <c r="A20" s="40" t="s">
        <v>22</v>
      </c>
      <c r="B20" s="40"/>
      <c r="C20" s="41" t="s">
        <v>23</v>
      </c>
      <c r="D20" s="41"/>
      <c r="E20" s="41"/>
      <c r="F20" s="36"/>
      <c r="G20" s="36"/>
      <c r="H20" s="36"/>
      <c r="I20" s="36"/>
      <c r="J20" s="36"/>
      <c r="K20" s="36"/>
    </row>
  </sheetData>
  <mergeCells count="13">
    <mergeCell ref="A13:B13"/>
    <mergeCell ref="A16:B16"/>
    <mergeCell ref="A17:B17"/>
    <mergeCell ref="A20:B20"/>
    <mergeCell ref="A1:K1"/>
    <mergeCell ref="A2:K2"/>
    <mergeCell ref="A4:A5"/>
    <mergeCell ref="B4:B5"/>
    <mergeCell ref="C4:C5"/>
    <mergeCell ref="D4:D5"/>
    <mergeCell ref="E4:G4"/>
    <mergeCell ref="H4:J4"/>
    <mergeCell ref="K4:K5"/>
  </mergeCells>
  <dataValidations count="1">
    <dataValidation type="decimal" allowBlank="1" showInputMessage="1" showErrorMessage="1" sqref="D7:D9">
      <formula1>0</formula1>
      <formula2>10000000000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dcterms:created xsi:type="dcterms:W3CDTF">2025-12-01T10:53:19Z</dcterms:created>
  <dcterms:modified xsi:type="dcterms:W3CDTF">2025-12-01T10:56:41Z</dcterms:modified>
</cp:coreProperties>
</file>